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720" windowHeight="7320" activeTab="3"/>
  </bookViews>
  <sheets>
    <sheet name="IS" sheetId="1" r:id="rId1"/>
    <sheet name="BS" sheetId="2" r:id="rId2"/>
    <sheet name="Equity" sheetId="3" r:id="rId3"/>
    <sheet name="CF" sheetId="4" r:id="rId4"/>
  </sheets>
  <definedNames>
    <definedName name="_xlnm.Print_Area" localSheetId="1">'BS'!$A$1:$D$44</definedName>
  </definedNames>
  <calcPr fullCalcOnLoad="1"/>
</workbook>
</file>

<file path=xl/sharedStrings.xml><?xml version="1.0" encoding="utf-8"?>
<sst xmlns="http://schemas.openxmlformats.org/spreadsheetml/2006/main" count="130" uniqueCount="112">
  <si>
    <t>UNAUDITED CONDENSED CONSOLIDATED INCOME STATEMENTS</t>
  </si>
  <si>
    <t>Individual Quarter</t>
  </si>
  <si>
    <t>Cumulative Quarter</t>
  </si>
  <si>
    <t>RM '000</t>
  </si>
  <si>
    <t>Sales</t>
  </si>
  <si>
    <t>Expenses excluding finance cost and tax</t>
  </si>
  <si>
    <t>Other operating income</t>
  </si>
  <si>
    <t>Finance costs</t>
  </si>
  <si>
    <t>Taxation</t>
  </si>
  <si>
    <t>Minority interest</t>
  </si>
  <si>
    <t>Net profit for the period</t>
  </si>
  <si>
    <t xml:space="preserve">   - Basic (sen) </t>
  </si>
  <si>
    <t xml:space="preserve">   - Diluted (sen) </t>
  </si>
  <si>
    <t>N/A</t>
  </si>
  <si>
    <t>(UNAUDITED)</t>
  </si>
  <si>
    <t>(AUDITED)</t>
  </si>
  <si>
    <t>NON CURRENT ASSETS</t>
  </si>
  <si>
    <t>Property, plant and equipment</t>
  </si>
  <si>
    <t>Development expenditure</t>
  </si>
  <si>
    <t>CURRENT ASSETS</t>
  </si>
  <si>
    <t>Inventories</t>
  </si>
  <si>
    <t>Receivables, deposits and prepayments</t>
  </si>
  <si>
    <t>Deposits, bank and cash balances</t>
  </si>
  <si>
    <t>Bank borrowings</t>
  </si>
  <si>
    <t>Dividends Payable</t>
  </si>
  <si>
    <t>Deferred taxation</t>
  </si>
  <si>
    <t>CAPITAL AND RESERVES</t>
  </si>
  <si>
    <t>Share capital</t>
  </si>
  <si>
    <t>Shareholders'  equity</t>
  </si>
  <si>
    <t>UNAUDITED CONDENSED CONSOLIDATED STATEMENT OF CHANGES IN EQUITY</t>
  </si>
  <si>
    <t>Non-Distributable</t>
  </si>
  <si>
    <t>Distributable</t>
  </si>
  <si>
    <t>Total</t>
  </si>
  <si>
    <t>Share Capital</t>
  </si>
  <si>
    <t>Share Premium Reserve</t>
  </si>
  <si>
    <t>Revaluation and Other Reserves</t>
  </si>
  <si>
    <t>RM ' 000</t>
  </si>
  <si>
    <t>Currency translation differences</t>
  </si>
  <si>
    <t xml:space="preserve">   arising in the period</t>
  </si>
  <si>
    <t xml:space="preserve">Note: </t>
  </si>
  <si>
    <t>UNAUDITED CONDENSED CONSOLIDATED CASH FLOW STATEMENT</t>
  </si>
  <si>
    <t>CASH FLOW FROM OPERATING ACTIVITIES</t>
  </si>
  <si>
    <t>Profit before taxation</t>
  </si>
  <si>
    <t xml:space="preserve">   Amortisation of development costs</t>
  </si>
  <si>
    <t xml:space="preserve">   Interest income</t>
  </si>
  <si>
    <t>Operating profit before working capital changes</t>
  </si>
  <si>
    <t xml:space="preserve">Changes in working capital: </t>
  </si>
  <si>
    <t xml:space="preserve">   Income tax paid</t>
  </si>
  <si>
    <t>Net cash flow from operating activities</t>
  </si>
  <si>
    <t>CASH FLOW FROM INVESTING ACTIVITIES</t>
  </si>
  <si>
    <t>Interest received</t>
  </si>
  <si>
    <t>Net cash flow from investing activities</t>
  </si>
  <si>
    <t>CASH FLOW FROM FINANCING ACTIVITIES</t>
  </si>
  <si>
    <t>Net change in bank borrowings</t>
  </si>
  <si>
    <t>Dividends paid</t>
  </si>
  <si>
    <t>Net cash flow from financing activities</t>
  </si>
  <si>
    <t>Net increase/(decrease) in cash and cash equivalents</t>
  </si>
  <si>
    <t>Effects of changes in exchange rate</t>
  </si>
  <si>
    <t>Profit/(Loss) before tax</t>
  </si>
  <si>
    <t>As at 31/12/2002</t>
  </si>
  <si>
    <t>Net tangible assets per share (RM)</t>
  </si>
  <si>
    <t>Treasury Shares</t>
  </si>
  <si>
    <t>Share buy-back</t>
  </si>
  <si>
    <t>RM' 000</t>
  </si>
  <si>
    <t>Profit/(Loss) from operations</t>
  </si>
  <si>
    <t>Earnings/(Loss) Per Share</t>
  </si>
  <si>
    <t>Cash and cash equivalent as at the end of the period</t>
  </si>
  <si>
    <t>Net profit/(loss) for the period</t>
  </si>
  <si>
    <t xml:space="preserve">AS AT 30TH JUNE, 2003  </t>
  </si>
  <si>
    <t>As at 30/06/2003</t>
  </si>
  <si>
    <t xml:space="preserve">Share premium </t>
  </si>
  <si>
    <t xml:space="preserve">Revaluation reserve </t>
  </si>
  <si>
    <t>Exchange fluctuation reserve</t>
  </si>
  <si>
    <t xml:space="preserve">Retained profits </t>
  </si>
  <si>
    <t xml:space="preserve">Treasury shares, at cost </t>
  </si>
  <si>
    <t xml:space="preserve">FOR THE QUARTER ENDED 30TH JUNE, 2003 </t>
  </si>
  <si>
    <t>Current Qtr Ended 30/06/2003</t>
  </si>
  <si>
    <t>Comparative Qtr Ended 30/06/2002</t>
  </si>
  <si>
    <t>6 Months Cumulative To Date 30/06/2003</t>
  </si>
  <si>
    <t>Comparative 6 Months Cumulative To Date 30/06/2002</t>
  </si>
  <si>
    <t>Balance as at 1st January, 2003</t>
  </si>
  <si>
    <t>6 months ended 30/06/2003</t>
  </si>
  <si>
    <t xml:space="preserve">   Inventories </t>
  </si>
  <si>
    <t xml:space="preserve">   Receivables</t>
  </si>
  <si>
    <t xml:space="preserve">   Payables </t>
  </si>
  <si>
    <t xml:space="preserve">   Interest paid </t>
  </si>
  <si>
    <t>Shares repurchased</t>
  </si>
  <si>
    <t>Cash and cash equivalents as at 1st January 2003</t>
  </si>
  <si>
    <t>Profit/(Loss) after tax</t>
  </si>
  <si>
    <t>UNAUDITED CONDENSED CONSOLIDATED BALANCE SHEET</t>
  </si>
  <si>
    <t>(The Condensed Consolidated Income Statements should be read in conjunction with the Annual Financial Report for the year ended 31st December, 2002)</t>
  </si>
  <si>
    <t>(The Condensed Consolidated Balance Sheet should be read in conjunction with the Annual Financial Report for the year ended 31st December, 2002)</t>
  </si>
  <si>
    <t>Retained Profits</t>
  </si>
  <si>
    <t>(The Condensed Consolidated Statement of Changes in Equity should be read in conjunction with the Annual Financial Report for the year ended 31st December, 2002)</t>
  </si>
  <si>
    <t xml:space="preserve">FOR THE 6 MONTHS PERIOD EDNED 30TH JUNE, 2003 </t>
  </si>
  <si>
    <t xml:space="preserve">Adjustments for: </t>
  </si>
  <si>
    <t xml:space="preserve">   Depreciation of property, plant and equipment</t>
  </si>
  <si>
    <t xml:space="preserve">   Net gain on disposal of plant and equipment</t>
  </si>
  <si>
    <t xml:space="preserve">   Interest expense</t>
  </si>
  <si>
    <t>Purchase of plant and equipment</t>
  </si>
  <si>
    <t>(The Condensed Consolidated Cash Flow Statements should be read in conjunction with the Annual Financial Report for the year ended 31st December, 2002)</t>
  </si>
  <si>
    <t>There are no comparatives as this is the first financial year in which an interim financial report has been prepared in accordance with MASB 26 - Interim Financial Reporting</t>
  </si>
  <si>
    <t>Trade and other payables</t>
  </si>
  <si>
    <t>Proceeds from disposal of plant and equipment</t>
  </si>
  <si>
    <t>Cash and cash equivalents comprise:</t>
  </si>
  <si>
    <t>Cash at banks</t>
  </si>
  <si>
    <t>Bank overdraft</t>
  </si>
  <si>
    <t>RM'000</t>
  </si>
  <si>
    <r>
      <t xml:space="preserve">NIKKO ELECTRONICS BHD. </t>
    </r>
    <r>
      <rPr>
        <b/>
        <sz val="10"/>
        <rFont val="Arial"/>
        <family val="2"/>
      </rPr>
      <t>(174076-U)</t>
    </r>
  </si>
  <si>
    <t>LESS:  CURRENT LIABILITIES</t>
  </si>
  <si>
    <t>NET CURRENT ASSETS</t>
  </si>
  <si>
    <t>LESS:  NON-CURRENT LIABILITY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</si>
</sst>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;\(0\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0.0000000"/>
    <numFmt numFmtId="179" formatCode="0.000000"/>
    <numFmt numFmtId="180" formatCode="0.00000"/>
    <numFmt numFmtId="181" formatCode="0.0000"/>
  </numFmts>
  <fonts count="13">
    <font>
      <sz val="9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3" fontId="0" fillId="0" borderId="0" xfId="15" applyNumberForma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73" fontId="0" fillId="0" borderId="0" xfId="15" applyNumberFormat="1" applyAlignment="1">
      <alignment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Continuous" vertical="center" wrapText="1"/>
    </xf>
    <xf numFmtId="0" fontId="8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3" fontId="5" fillId="0" borderId="0" xfId="15" applyNumberFormat="1" applyFont="1" applyAlignment="1">
      <alignment vertical="center"/>
    </xf>
    <xf numFmtId="173" fontId="5" fillId="0" borderId="1" xfId="15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3" fontId="4" fillId="0" borderId="0" xfId="15" applyNumberFormat="1" applyFont="1" applyAlignment="1">
      <alignment vertical="center"/>
    </xf>
    <xf numFmtId="173" fontId="4" fillId="0" borderId="2" xfId="15" applyNumberFormat="1" applyFont="1" applyBorder="1" applyAlignment="1">
      <alignment vertical="center"/>
    </xf>
    <xf numFmtId="176" fontId="5" fillId="0" borderId="0" xfId="15" applyNumberFormat="1" applyFont="1" applyAlignment="1">
      <alignment vertical="center"/>
    </xf>
    <xf numFmtId="43" fontId="5" fillId="0" borderId="0" xfId="15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173" fontId="5" fillId="0" borderId="0" xfId="15" applyNumberFormat="1" applyFont="1" applyFill="1" applyAlignment="1">
      <alignment horizontal="right" vertical="center"/>
    </xf>
    <xf numFmtId="173" fontId="5" fillId="0" borderId="0" xfId="15" applyNumberFormat="1" applyFont="1" applyFill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3" fontId="5" fillId="0" borderId="0" xfId="0" applyNumberFormat="1" applyFont="1" applyAlignment="1">
      <alignment/>
    </xf>
    <xf numFmtId="3" fontId="5" fillId="0" borderId="3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0" xfId="0" applyFont="1" applyAlignment="1" quotePrefix="1">
      <alignment horizontal="right"/>
    </xf>
    <xf numFmtId="181" fontId="5" fillId="0" borderId="0" xfId="0" applyNumberFormat="1" applyFont="1" applyAlignment="1">
      <alignment/>
    </xf>
    <xf numFmtId="0" fontId="6" fillId="0" borderId="0" xfId="0" applyFont="1" applyBorder="1" applyAlignment="1">
      <alignment horizontal="centerContinuous" wrapText="1"/>
    </xf>
    <xf numFmtId="0" fontId="6" fillId="0" borderId="1" xfId="0" applyFont="1" applyBorder="1" applyAlignment="1">
      <alignment horizontal="centerContinuous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174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174" fontId="5" fillId="0" borderId="0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174" fontId="5" fillId="0" borderId="4" xfId="0" applyNumberFormat="1" applyFont="1" applyBorder="1" applyAlignment="1">
      <alignment/>
    </xf>
    <xf numFmtId="173" fontId="5" fillId="0" borderId="0" xfId="15" applyNumberFormat="1" applyFont="1" applyAlignment="1">
      <alignment/>
    </xf>
    <xf numFmtId="173" fontId="5" fillId="0" borderId="1" xfId="15" applyNumberFormat="1" applyFont="1" applyBorder="1" applyAlignment="1">
      <alignment/>
    </xf>
    <xf numFmtId="173" fontId="5" fillId="0" borderId="3" xfId="15" applyNumberFormat="1" applyFont="1" applyBorder="1" applyAlignment="1">
      <alignment/>
    </xf>
    <xf numFmtId="173" fontId="5" fillId="0" borderId="3" xfId="15" applyNumberFormat="1" applyFont="1" applyFill="1" applyBorder="1" applyAlignment="1">
      <alignment/>
    </xf>
    <xf numFmtId="173" fontId="5" fillId="0" borderId="0" xfId="15" applyNumberFormat="1" applyFont="1" applyBorder="1" applyAlignment="1">
      <alignment/>
    </xf>
    <xf numFmtId="173" fontId="5" fillId="0" borderId="2" xfId="15" applyNumberFormat="1" applyFont="1" applyBorder="1" applyAlignment="1">
      <alignment/>
    </xf>
    <xf numFmtId="173" fontId="9" fillId="0" borderId="0" xfId="15" applyNumberFormat="1" applyFont="1" applyAlignment="1">
      <alignment horizontal="center"/>
    </xf>
    <xf numFmtId="0" fontId="10" fillId="0" borderId="0" xfId="0" applyFont="1" applyAlignment="1">
      <alignment/>
    </xf>
    <xf numFmtId="173" fontId="11" fillId="0" borderId="0" xfId="15" applyNumberFormat="1" applyFont="1" applyAlignment="1">
      <alignment horizontal="center"/>
    </xf>
    <xf numFmtId="0" fontId="12" fillId="0" borderId="0" xfId="0" applyFont="1" applyAlignment="1">
      <alignment/>
    </xf>
    <xf numFmtId="0" fontId="4" fillId="0" borderId="0" xfId="0" applyFont="1" applyAlignment="1">
      <alignment horizontal="justify" vertical="center" wrapText="1" shrinkToFit="1"/>
    </xf>
    <xf numFmtId="0" fontId="4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showGridLines="0" workbookViewId="0" topLeftCell="A15">
      <selection activeCell="A23" sqref="A23:F24"/>
    </sheetView>
  </sheetViews>
  <sheetFormatPr defaultColWidth="9.140625" defaultRowHeight="12"/>
  <cols>
    <col min="1" max="1" width="33.140625" style="4" customWidth="1"/>
    <col min="2" max="2" width="6.7109375" style="4" customWidth="1"/>
    <col min="3" max="6" width="13.7109375" style="5" customWidth="1"/>
    <col min="7" max="7" width="12.00390625" style="4" customWidth="1"/>
    <col min="8" max="16384" width="9.140625" style="4" customWidth="1"/>
  </cols>
  <sheetData>
    <row r="1" ht="15.75">
      <c r="A1" s="60" t="s">
        <v>108</v>
      </c>
    </row>
    <row r="2" spans="1:6" ht="12.75">
      <c r="A2" s="13" t="s">
        <v>0</v>
      </c>
      <c r="B2" s="14"/>
      <c r="C2" s="14"/>
      <c r="D2" s="14"/>
      <c r="E2" s="14"/>
      <c r="F2" s="14"/>
    </row>
    <row r="3" spans="1:6" ht="12.75">
      <c r="A3" s="13" t="s">
        <v>75</v>
      </c>
      <c r="B3" s="14"/>
      <c r="C3" s="14"/>
      <c r="D3" s="14"/>
      <c r="E3" s="14"/>
      <c r="F3" s="14"/>
    </row>
    <row r="4" spans="1:6" ht="12.75">
      <c r="A4" s="14"/>
      <c r="B4" s="14"/>
      <c r="C4" s="14"/>
      <c r="D4" s="14"/>
      <c r="E4" s="14"/>
      <c r="F4" s="14"/>
    </row>
    <row r="5" spans="1:6" s="1" customFormat="1" ht="12.75">
      <c r="A5" s="15"/>
      <c r="B5" s="15"/>
      <c r="C5" s="16" t="s">
        <v>1</v>
      </c>
      <c r="D5" s="16"/>
      <c r="E5" s="16" t="s">
        <v>2</v>
      </c>
      <c r="F5" s="16"/>
    </row>
    <row r="6" spans="1:6" s="2" customFormat="1" ht="67.5" customHeight="1">
      <c r="A6" s="17"/>
      <c r="B6" s="17"/>
      <c r="C6" s="18" t="s">
        <v>76</v>
      </c>
      <c r="D6" s="18" t="s">
        <v>77</v>
      </c>
      <c r="E6" s="18" t="s">
        <v>78</v>
      </c>
      <c r="F6" s="18" t="s">
        <v>79</v>
      </c>
    </row>
    <row r="7" spans="1:6" s="3" customFormat="1" ht="12.75">
      <c r="A7" s="19"/>
      <c r="B7" s="19"/>
      <c r="C7" s="20" t="s">
        <v>3</v>
      </c>
      <c r="D7" s="20" t="s">
        <v>3</v>
      </c>
      <c r="E7" s="20" t="s">
        <v>3</v>
      </c>
      <c r="F7" s="20" t="s">
        <v>3</v>
      </c>
    </row>
    <row r="8" spans="1:6" ht="19.5" customHeight="1">
      <c r="A8" s="21" t="s">
        <v>4</v>
      </c>
      <c r="B8" s="21"/>
      <c r="C8" s="22">
        <v>34945</v>
      </c>
      <c r="D8" s="22">
        <v>25049</v>
      </c>
      <c r="E8" s="22">
        <v>48598</v>
      </c>
      <c r="F8" s="22">
        <v>36954</v>
      </c>
    </row>
    <row r="9" spans="1:6" ht="19.5" customHeight="1">
      <c r="A9" s="21" t="s">
        <v>5</v>
      </c>
      <c r="B9" s="21"/>
      <c r="C9" s="22">
        <v>-24346</v>
      </c>
      <c r="D9" s="22">
        <v>-25442</v>
      </c>
      <c r="E9" s="22">
        <v>-47971</v>
      </c>
      <c r="F9" s="22">
        <v>-44477</v>
      </c>
    </row>
    <row r="10" spans="1:6" ht="19.5" customHeight="1">
      <c r="A10" s="21" t="s">
        <v>6</v>
      </c>
      <c r="B10" s="21"/>
      <c r="C10" s="23">
        <v>315</v>
      </c>
      <c r="D10" s="23">
        <v>160</v>
      </c>
      <c r="E10" s="23">
        <v>549</v>
      </c>
      <c r="F10" s="23">
        <v>260</v>
      </c>
    </row>
    <row r="11" spans="1:6" ht="19.5" customHeight="1">
      <c r="A11" s="24" t="s">
        <v>64</v>
      </c>
      <c r="B11" s="21"/>
      <c r="C11" s="25">
        <f>SUM(C8:C10)</f>
        <v>10914</v>
      </c>
      <c r="D11" s="25">
        <f>SUM(D8:D10)</f>
        <v>-233</v>
      </c>
      <c r="E11" s="25">
        <f>SUM(E8:E10)</f>
        <v>1176</v>
      </c>
      <c r="F11" s="25">
        <f>SUM(F8:F10)</f>
        <v>-7263</v>
      </c>
    </row>
    <row r="12" spans="1:6" ht="19.5" customHeight="1">
      <c r="A12" s="21" t="s">
        <v>7</v>
      </c>
      <c r="B12" s="21"/>
      <c r="C12" s="23">
        <v>-362</v>
      </c>
      <c r="D12" s="23">
        <v>-374</v>
      </c>
      <c r="E12" s="23">
        <v>-472</v>
      </c>
      <c r="F12" s="23">
        <v>-465</v>
      </c>
    </row>
    <row r="13" spans="1:6" ht="19.5" customHeight="1">
      <c r="A13" s="24" t="s">
        <v>58</v>
      </c>
      <c r="B13" s="21"/>
      <c r="C13" s="25">
        <f>SUM(C11:C12)</f>
        <v>10552</v>
      </c>
      <c r="D13" s="25">
        <f>SUM(D11:D12)</f>
        <v>-607</v>
      </c>
      <c r="E13" s="25">
        <f>SUM(E11:E12)</f>
        <v>704</v>
      </c>
      <c r="F13" s="25">
        <f>SUM(F11:F12)</f>
        <v>-7728</v>
      </c>
    </row>
    <row r="14" spans="1:6" ht="19.5" customHeight="1">
      <c r="A14" s="21" t="s">
        <v>8</v>
      </c>
      <c r="B14" s="21"/>
      <c r="C14" s="23">
        <v>0</v>
      </c>
      <c r="D14" s="23">
        <v>0</v>
      </c>
      <c r="E14" s="23">
        <v>0</v>
      </c>
      <c r="F14" s="23">
        <v>0</v>
      </c>
    </row>
    <row r="15" spans="1:6" ht="19.5" customHeight="1">
      <c r="A15" s="21" t="s">
        <v>88</v>
      </c>
      <c r="B15" s="21"/>
      <c r="C15" s="22">
        <f>SUM(C13:C14)</f>
        <v>10552</v>
      </c>
      <c r="D15" s="22">
        <f>SUM(D13:D14)</f>
        <v>-607</v>
      </c>
      <c r="E15" s="22">
        <f>SUM(E13:E14)</f>
        <v>704</v>
      </c>
      <c r="F15" s="22">
        <f>SUM(F13:F14)</f>
        <v>-7728</v>
      </c>
    </row>
    <row r="16" spans="1:6" ht="19.5" customHeight="1">
      <c r="A16" s="21" t="s">
        <v>9</v>
      </c>
      <c r="B16" s="21"/>
      <c r="C16" s="22">
        <v>0</v>
      </c>
      <c r="D16" s="22">
        <v>0</v>
      </c>
      <c r="E16" s="22">
        <v>0</v>
      </c>
      <c r="F16" s="22">
        <v>0</v>
      </c>
    </row>
    <row r="17" spans="1:6" s="6" customFormat="1" ht="19.5" customHeight="1" thickBot="1">
      <c r="A17" s="24" t="s">
        <v>67</v>
      </c>
      <c r="B17" s="24"/>
      <c r="C17" s="26">
        <f>SUM(C15:C16)</f>
        <v>10552</v>
      </c>
      <c r="D17" s="26">
        <f>SUM(D15:D16)</f>
        <v>-607</v>
      </c>
      <c r="E17" s="26">
        <f>SUM(E15:E16)</f>
        <v>704</v>
      </c>
      <c r="F17" s="26">
        <f>SUM(F15:F16)</f>
        <v>-7728</v>
      </c>
    </row>
    <row r="18" spans="1:6" ht="12.75">
      <c r="A18" s="21"/>
      <c r="B18" s="21"/>
      <c r="C18" s="27"/>
      <c r="D18" s="27"/>
      <c r="E18" s="27"/>
      <c r="F18" s="27"/>
    </row>
    <row r="19" spans="1:6" ht="12.75">
      <c r="A19" s="24" t="s">
        <v>65</v>
      </c>
      <c r="B19" s="21"/>
      <c r="C19" s="22"/>
      <c r="D19" s="22"/>
      <c r="E19" s="22"/>
      <c r="F19" s="22"/>
    </row>
    <row r="20" spans="1:6" ht="12.75">
      <c r="A20" s="21" t="s">
        <v>11</v>
      </c>
      <c r="B20" s="21"/>
      <c r="C20" s="28">
        <f>C17/99000*100</f>
        <v>10.658585858585859</v>
      </c>
      <c r="D20" s="28">
        <f>D17/99000*100</f>
        <v>-0.6131313131313132</v>
      </c>
      <c r="E20" s="28">
        <f>E17/99000*100</f>
        <v>0.7111111111111111</v>
      </c>
      <c r="F20" s="28">
        <f>F17/99000*100</f>
        <v>-7.806060606060607</v>
      </c>
    </row>
    <row r="21" spans="1:6" s="7" customFormat="1" ht="12.75">
      <c r="A21" s="29" t="s">
        <v>12</v>
      </c>
      <c r="B21" s="29"/>
      <c r="C21" s="30" t="s">
        <v>13</v>
      </c>
      <c r="D21" s="30" t="s">
        <v>13</v>
      </c>
      <c r="E21" s="30" t="s">
        <v>13</v>
      </c>
      <c r="F21" s="30" t="s">
        <v>13</v>
      </c>
    </row>
    <row r="22" spans="1:6" s="7" customFormat="1" ht="12.75">
      <c r="A22" s="29"/>
      <c r="B22" s="29"/>
      <c r="C22" s="31"/>
      <c r="D22" s="31"/>
      <c r="E22" s="31"/>
      <c r="F22" s="31"/>
    </row>
    <row r="23" spans="1:6" ht="12">
      <c r="A23" s="61" t="s">
        <v>90</v>
      </c>
      <c r="B23" s="61"/>
      <c r="C23" s="61"/>
      <c r="D23" s="61"/>
      <c r="E23" s="61"/>
      <c r="F23" s="61"/>
    </row>
    <row r="24" spans="1:6" ht="12">
      <c r="A24" s="61"/>
      <c r="B24" s="61"/>
      <c r="C24" s="61"/>
      <c r="D24" s="61"/>
      <c r="E24" s="61"/>
      <c r="F24" s="61"/>
    </row>
    <row r="25" spans="1:6" ht="12.75">
      <c r="A25" s="21"/>
      <c r="B25" s="21"/>
      <c r="C25" s="22"/>
      <c r="D25" s="22"/>
      <c r="E25" s="22"/>
      <c r="F25" s="22"/>
    </row>
    <row r="26" spans="1:6" ht="12.75">
      <c r="A26" s="21"/>
      <c r="B26" s="21"/>
      <c r="C26" s="22"/>
      <c r="D26" s="22"/>
      <c r="E26" s="22"/>
      <c r="F26" s="22"/>
    </row>
    <row r="27" spans="1:6" ht="12.75">
      <c r="A27" s="21"/>
      <c r="B27" s="21"/>
      <c r="C27" s="22"/>
      <c r="D27" s="22"/>
      <c r="E27" s="22"/>
      <c r="F27" s="22"/>
    </row>
    <row r="28" spans="1:6" ht="12.75">
      <c r="A28" s="21"/>
      <c r="B28" s="21"/>
      <c r="C28" s="22"/>
      <c r="D28" s="22"/>
      <c r="E28" s="22"/>
      <c r="F28" s="22"/>
    </row>
    <row r="29" spans="1:6" ht="12.75">
      <c r="A29" s="21"/>
      <c r="B29" s="21"/>
      <c r="C29" s="22"/>
      <c r="D29" s="22"/>
      <c r="E29" s="22"/>
      <c r="F29" s="22"/>
    </row>
    <row r="30" spans="1:6" ht="12.75">
      <c r="A30" s="21"/>
      <c r="B30" s="21"/>
      <c r="C30" s="22"/>
      <c r="D30" s="22"/>
      <c r="E30" s="22"/>
      <c r="F30" s="22"/>
    </row>
  </sheetData>
  <mergeCells count="1">
    <mergeCell ref="A23:F24"/>
  </mergeCells>
  <printOptions horizontalCentered="1"/>
  <pageMargins left="0.7874015748031497" right="0.3937007874015748" top="0.5905511811023623" bottom="0.984251968503937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showGridLines="0" workbookViewId="0" topLeftCell="A29">
      <selection activeCell="A43" sqref="A43:D44"/>
    </sheetView>
  </sheetViews>
  <sheetFormatPr defaultColWidth="9.140625" defaultRowHeight="12"/>
  <cols>
    <col min="1" max="1" width="56.57421875" style="0" customWidth="1"/>
    <col min="3" max="3" width="13.7109375" style="0" customWidth="1"/>
    <col min="4" max="4" width="12.7109375" style="0" customWidth="1"/>
    <col min="7" max="7" width="12.00390625" style="0" customWidth="1"/>
  </cols>
  <sheetData>
    <row r="1" ht="15.75">
      <c r="A1" s="60" t="s">
        <v>108</v>
      </c>
    </row>
    <row r="2" spans="1:4" ht="12.75">
      <c r="A2" s="13" t="s">
        <v>89</v>
      </c>
      <c r="B2" s="14"/>
      <c r="C2" s="14"/>
      <c r="D2" s="14"/>
    </row>
    <row r="3" spans="1:4" ht="12.75">
      <c r="A3" s="13" t="s">
        <v>68</v>
      </c>
      <c r="B3" s="14"/>
      <c r="C3" s="14"/>
      <c r="D3" s="14"/>
    </row>
    <row r="4" spans="1:4" ht="12.75">
      <c r="A4" s="14"/>
      <c r="B4" s="14"/>
      <c r="C4" s="32" t="s">
        <v>14</v>
      </c>
      <c r="D4" s="32" t="s">
        <v>15</v>
      </c>
    </row>
    <row r="5" spans="1:4" s="2" customFormat="1" ht="25.5">
      <c r="A5" s="33"/>
      <c r="B5" s="33"/>
      <c r="C5" s="18" t="s">
        <v>69</v>
      </c>
      <c r="D5" s="18" t="s">
        <v>59</v>
      </c>
    </row>
    <row r="6" spans="1:4" s="8" customFormat="1" ht="12.75">
      <c r="A6" s="14"/>
      <c r="B6" s="14"/>
      <c r="C6" s="32" t="s">
        <v>3</v>
      </c>
      <c r="D6" s="32" t="s">
        <v>3</v>
      </c>
    </row>
    <row r="7" spans="1:4" ht="12.75">
      <c r="A7" s="13" t="s">
        <v>16</v>
      </c>
      <c r="B7" s="14"/>
      <c r="C7" s="14"/>
      <c r="D7" s="14"/>
    </row>
    <row r="8" spans="1:4" ht="12.75">
      <c r="A8" s="14" t="s">
        <v>17</v>
      </c>
      <c r="B8" s="14"/>
      <c r="C8" s="34">
        <v>70797</v>
      </c>
      <c r="D8" s="34">
        <v>73084</v>
      </c>
    </row>
    <row r="9" spans="1:4" ht="12.75">
      <c r="A9" s="14" t="s">
        <v>18</v>
      </c>
      <c r="B9" s="14"/>
      <c r="C9" s="34">
        <v>197</v>
      </c>
      <c r="D9" s="34">
        <v>393</v>
      </c>
    </row>
    <row r="10" spans="1:4" ht="12.75">
      <c r="A10" s="14"/>
      <c r="B10" s="14"/>
      <c r="C10" s="35">
        <f>SUM(C8:C9)</f>
        <v>70994</v>
      </c>
      <c r="D10" s="35">
        <f>SUM(D8:D9)</f>
        <v>73477</v>
      </c>
    </row>
    <row r="11" spans="1:4" ht="12.75">
      <c r="A11" s="14"/>
      <c r="B11" s="14"/>
      <c r="C11" s="36"/>
      <c r="D11" s="14"/>
    </row>
    <row r="12" spans="1:4" ht="12.75">
      <c r="A12" s="13" t="s">
        <v>19</v>
      </c>
      <c r="B12" s="14"/>
      <c r="C12" s="14"/>
      <c r="D12" s="14"/>
    </row>
    <row r="13" spans="1:4" ht="12.75">
      <c r="A13" s="14" t="s">
        <v>20</v>
      </c>
      <c r="B13" s="14"/>
      <c r="C13" s="34">
        <v>96867</v>
      </c>
      <c r="D13" s="34">
        <v>42795</v>
      </c>
    </row>
    <row r="14" spans="1:4" ht="12.75">
      <c r="A14" s="14" t="s">
        <v>21</v>
      </c>
      <c r="B14" s="14"/>
      <c r="C14" s="34">
        <v>39767</v>
      </c>
      <c r="D14" s="34">
        <v>40331</v>
      </c>
    </row>
    <row r="15" spans="1:4" ht="12.75">
      <c r="A15" s="14" t="s">
        <v>22</v>
      </c>
      <c r="B15" s="14"/>
      <c r="C15" s="34">
        <v>31488</v>
      </c>
      <c r="D15" s="34">
        <v>52853</v>
      </c>
    </row>
    <row r="16" spans="1:4" ht="12.75">
      <c r="A16" s="14"/>
      <c r="B16" s="14"/>
      <c r="C16" s="35">
        <f>SUM(C13:C15)</f>
        <v>168122</v>
      </c>
      <c r="D16" s="35">
        <f>SUM(D13:D15)</f>
        <v>135979</v>
      </c>
    </row>
    <row r="17" spans="1:4" ht="12.75">
      <c r="A17" s="14"/>
      <c r="B17" s="14"/>
      <c r="C17" s="14"/>
      <c r="D17" s="14"/>
    </row>
    <row r="18" spans="1:4" ht="12.75">
      <c r="A18" s="13" t="s">
        <v>109</v>
      </c>
      <c r="B18" s="14"/>
      <c r="C18" s="14"/>
      <c r="D18" s="14"/>
    </row>
    <row r="19" spans="1:4" ht="12.75">
      <c r="A19" s="14" t="s">
        <v>102</v>
      </c>
      <c r="B19" s="14"/>
      <c r="C19" s="34">
        <v>54684</v>
      </c>
      <c r="D19" s="34">
        <v>22074</v>
      </c>
    </row>
    <row r="20" spans="1:4" ht="12.75">
      <c r="A20" s="14" t="s">
        <v>8</v>
      </c>
      <c r="B20" s="14"/>
      <c r="C20" s="34">
        <v>762</v>
      </c>
      <c r="D20" s="34">
        <v>1889</v>
      </c>
    </row>
    <row r="21" spans="1:4" ht="12.75">
      <c r="A21" s="14" t="s">
        <v>23</v>
      </c>
      <c r="B21" s="14"/>
      <c r="C21" s="34">
        <v>17949</v>
      </c>
      <c r="D21" s="34">
        <v>20429</v>
      </c>
    </row>
    <row r="22" spans="1:4" ht="12.75">
      <c r="A22" s="14" t="s">
        <v>24</v>
      </c>
      <c r="B22" s="14"/>
      <c r="C22" s="34">
        <v>33</v>
      </c>
      <c r="D22" s="34">
        <v>35</v>
      </c>
    </row>
    <row r="23" spans="1:4" ht="12.75">
      <c r="A23" s="14"/>
      <c r="B23" s="37"/>
      <c r="C23" s="35">
        <f>SUM(C19:C22)</f>
        <v>73428</v>
      </c>
      <c r="D23" s="35">
        <f>SUM(D19:D22)</f>
        <v>44427</v>
      </c>
    </row>
    <row r="24" spans="1:4" ht="12.75">
      <c r="A24" s="14"/>
      <c r="B24" s="14"/>
      <c r="C24" s="14"/>
      <c r="D24" s="14"/>
    </row>
    <row r="25" spans="1:4" ht="12.75">
      <c r="A25" s="13" t="s">
        <v>110</v>
      </c>
      <c r="B25" s="14"/>
      <c r="C25" s="34">
        <f>+C16-C23</f>
        <v>94694</v>
      </c>
      <c r="D25" s="34">
        <f>+D16-D23</f>
        <v>91552</v>
      </c>
    </row>
    <row r="26" spans="1:4" ht="12.75">
      <c r="A26" s="14"/>
      <c r="B26" s="14"/>
      <c r="C26" s="14"/>
      <c r="D26" s="37"/>
    </row>
    <row r="27" spans="1:4" ht="12.75">
      <c r="A27" s="13" t="s">
        <v>111</v>
      </c>
      <c r="B27" s="14"/>
      <c r="C27" s="14"/>
      <c r="D27" s="14"/>
    </row>
    <row r="28" spans="1:6" ht="12.75">
      <c r="A28" s="14" t="s">
        <v>25</v>
      </c>
      <c r="B28" s="14"/>
      <c r="C28" s="34">
        <v>5550</v>
      </c>
      <c r="D28" s="34">
        <v>5550</v>
      </c>
      <c r="F28" s="10"/>
    </row>
    <row r="29" spans="1:4" ht="13.5" thickBot="1">
      <c r="A29" s="14"/>
      <c r="B29" s="14"/>
      <c r="C29" s="38">
        <f>SUM(C10+C25-C28)</f>
        <v>160138</v>
      </c>
      <c r="D29" s="38">
        <f>SUM(D10+D25-D28)</f>
        <v>159479</v>
      </c>
    </row>
    <row r="30" spans="1:4" ht="12.75">
      <c r="A30" s="14"/>
      <c r="B30" s="14"/>
      <c r="C30" s="14"/>
      <c r="D30" s="14"/>
    </row>
    <row r="31" spans="1:4" ht="12.75">
      <c r="A31" s="14"/>
      <c r="B31" s="14"/>
      <c r="C31" s="14"/>
      <c r="D31" s="14"/>
    </row>
    <row r="32" spans="1:4" ht="12.75">
      <c r="A32" s="13" t="s">
        <v>26</v>
      </c>
      <c r="B32" s="14"/>
      <c r="C32" s="14"/>
      <c r="D32" s="14"/>
    </row>
    <row r="33" spans="1:4" ht="12.75">
      <c r="A33" s="14" t="s">
        <v>27</v>
      </c>
      <c r="B33" s="14"/>
      <c r="C33" s="34">
        <v>99000</v>
      </c>
      <c r="D33" s="34">
        <v>99000</v>
      </c>
    </row>
    <row r="34" spans="1:4" ht="12.75">
      <c r="A34" s="14" t="s">
        <v>70</v>
      </c>
      <c r="B34" s="14"/>
      <c r="C34" s="34">
        <v>17356</v>
      </c>
      <c r="D34" s="34">
        <v>17356</v>
      </c>
    </row>
    <row r="35" spans="1:4" ht="12.75">
      <c r="A35" s="14" t="s">
        <v>71</v>
      </c>
      <c r="B35" s="14"/>
      <c r="C35" s="34">
        <v>2425</v>
      </c>
      <c r="D35" s="34">
        <v>2425</v>
      </c>
    </row>
    <row r="36" spans="1:4" ht="12.75">
      <c r="A36" s="14" t="s">
        <v>72</v>
      </c>
      <c r="B36" s="14"/>
      <c r="C36" s="34">
        <v>333</v>
      </c>
      <c r="D36" s="34">
        <v>329</v>
      </c>
    </row>
    <row r="37" spans="1:4" ht="12.75">
      <c r="A37" s="14" t="s">
        <v>73</v>
      </c>
      <c r="B37" s="14"/>
      <c r="C37" s="34">
        <v>41130</v>
      </c>
      <c r="D37" s="34">
        <v>40426</v>
      </c>
    </row>
    <row r="38" spans="1:4" ht="12.75">
      <c r="A38" s="14" t="s">
        <v>74</v>
      </c>
      <c r="B38" s="14"/>
      <c r="C38" s="22">
        <v>-106</v>
      </c>
      <c r="D38" s="22">
        <v>-57</v>
      </c>
    </row>
    <row r="39" spans="1:4" ht="13.5" thickBot="1">
      <c r="A39" s="14" t="s">
        <v>28</v>
      </c>
      <c r="B39" s="14"/>
      <c r="C39" s="38">
        <f>SUM(C33:C38)</f>
        <v>160138</v>
      </c>
      <c r="D39" s="38">
        <f>SUM(D33:D38)</f>
        <v>159479</v>
      </c>
    </row>
    <row r="40" spans="1:4" ht="12.75">
      <c r="A40" s="14"/>
      <c r="B40" s="14"/>
      <c r="C40" s="34"/>
      <c r="D40" s="14"/>
    </row>
    <row r="41" spans="1:4" ht="12.75">
      <c r="A41" s="14" t="s">
        <v>60</v>
      </c>
      <c r="B41" s="14"/>
      <c r="C41" s="39">
        <v>1.62</v>
      </c>
      <c r="D41" s="39">
        <v>1.61</v>
      </c>
    </row>
    <row r="42" spans="1:4" ht="12.75">
      <c r="A42" s="14"/>
      <c r="B42" s="14"/>
      <c r="C42" s="34"/>
      <c r="D42" s="14"/>
    </row>
    <row r="43" spans="1:4" ht="12">
      <c r="A43" s="62" t="s">
        <v>91</v>
      </c>
      <c r="B43" s="62"/>
      <c r="C43" s="62"/>
      <c r="D43" s="62"/>
    </row>
    <row r="44" spans="1:4" ht="12">
      <c r="A44" s="62"/>
      <c r="B44" s="62"/>
      <c r="C44" s="62"/>
      <c r="D44" s="62"/>
    </row>
    <row r="45" spans="1:4" ht="12.75">
      <c r="A45" s="14"/>
      <c r="B45" s="14"/>
      <c r="C45" s="14"/>
      <c r="D45" s="14"/>
    </row>
    <row r="46" spans="1:4" ht="12.75">
      <c r="A46" s="14"/>
      <c r="B46" s="14"/>
      <c r="C46" s="40"/>
      <c r="D46" s="40"/>
    </row>
    <row r="47" spans="1:4" ht="12.75">
      <c r="A47" s="14"/>
      <c r="B47" s="14"/>
      <c r="C47" s="14"/>
      <c r="D47" s="14"/>
    </row>
    <row r="48" spans="1:4" ht="12.75">
      <c r="A48" s="14"/>
      <c r="B48" s="14"/>
      <c r="C48" s="14"/>
      <c r="D48" s="14"/>
    </row>
    <row r="49" spans="1:4" ht="12.75">
      <c r="A49" s="14"/>
      <c r="B49" s="14"/>
      <c r="C49" s="14"/>
      <c r="D49" s="14"/>
    </row>
    <row r="50" spans="1:4" ht="12.75">
      <c r="A50" s="14"/>
      <c r="B50" s="14"/>
      <c r="C50" s="14"/>
      <c r="D50" s="14"/>
    </row>
    <row r="51" spans="1:4" ht="12.75">
      <c r="A51" s="14"/>
      <c r="B51" s="14"/>
      <c r="C51" s="14"/>
      <c r="D51" s="14"/>
    </row>
  </sheetData>
  <mergeCells count="1">
    <mergeCell ref="A43:D44"/>
  </mergeCells>
  <printOptions horizontalCentered="1"/>
  <pageMargins left="0.7874015748031497" right="0.3937007874015748" top="0.5905511811023623" bottom="0.984251968503937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5">
      <selection activeCell="A21" sqref="A21:I22"/>
    </sheetView>
  </sheetViews>
  <sheetFormatPr defaultColWidth="9.140625" defaultRowHeight="12"/>
  <cols>
    <col min="1" max="1" width="26.8515625" style="0" customWidth="1"/>
    <col min="2" max="2" width="4.7109375" style="0" customWidth="1"/>
    <col min="3" max="3" width="10.7109375" style="0" customWidth="1"/>
    <col min="4" max="4" width="10.140625" style="0" customWidth="1"/>
    <col min="5" max="5" width="10.7109375" style="0" customWidth="1"/>
    <col min="6" max="6" width="12.7109375" style="0" customWidth="1"/>
    <col min="7" max="7" width="1.28515625" style="9" customWidth="1"/>
    <col min="8" max="8" width="13.7109375" style="0" customWidth="1"/>
  </cols>
  <sheetData>
    <row r="1" ht="15.75">
      <c r="A1" s="60" t="s">
        <v>108</v>
      </c>
    </row>
    <row r="2" spans="1:10" ht="12.75">
      <c r="A2" s="13" t="s">
        <v>29</v>
      </c>
      <c r="B2" s="14"/>
      <c r="C2" s="14"/>
      <c r="D2" s="14"/>
      <c r="E2" s="14"/>
      <c r="F2" s="14"/>
      <c r="G2" s="37"/>
      <c r="H2" s="14"/>
      <c r="I2" s="14"/>
      <c r="J2" s="14"/>
    </row>
    <row r="3" spans="1:10" ht="12.75">
      <c r="A3" s="13" t="s">
        <v>94</v>
      </c>
      <c r="B3" s="14"/>
      <c r="C3" s="14"/>
      <c r="D3" s="14"/>
      <c r="E3" s="14"/>
      <c r="F3" s="14"/>
      <c r="G3" s="37"/>
      <c r="H3" s="14"/>
      <c r="I3" s="14"/>
      <c r="J3" s="14"/>
    </row>
    <row r="4" spans="1:10" ht="12.75">
      <c r="A4" s="14"/>
      <c r="B4" s="14"/>
      <c r="C4" s="14"/>
      <c r="D4" s="14"/>
      <c r="E4" s="14"/>
      <c r="F4" s="14"/>
      <c r="G4" s="37"/>
      <c r="H4" s="14"/>
      <c r="I4" s="14"/>
      <c r="J4" s="14"/>
    </row>
    <row r="5" spans="1:10" s="2" customFormat="1" ht="12.75">
      <c r="A5" s="33"/>
      <c r="B5" s="33"/>
      <c r="C5" s="33"/>
      <c r="D5" s="41"/>
      <c r="E5" s="42" t="s">
        <v>30</v>
      </c>
      <c r="F5" s="42"/>
      <c r="G5" s="41"/>
      <c r="H5" s="18" t="s">
        <v>31</v>
      </c>
      <c r="I5" s="64" t="s">
        <v>32</v>
      </c>
      <c r="J5" s="33"/>
    </row>
    <row r="6" spans="1:10" s="1" customFormat="1" ht="38.25">
      <c r="A6" s="15"/>
      <c r="B6" s="15"/>
      <c r="C6" s="44" t="s">
        <v>33</v>
      </c>
      <c r="D6" s="44" t="s">
        <v>61</v>
      </c>
      <c r="E6" s="44" t="s">
        <v>34</v>
      </c>
      <c r="F6" s="44" t="s">
        <v>35</v>
      </c>
      <c r="G6" s="43"/>
      <c r="H6" s="44" t="s">
        <v>92</v>
      </c>
      <c r="I6" s="65"/>
      <c r="J6" s="15"/>
    </row>
    <row r="7" spans="1:10" s="8" customFormat="1" ht="12.75">
      <c r="A7" s="32"/>
      <c r="B7" s="32"/>
      <c r="C7" s="32" t="s">
        <v>36</v>
      </c>
      <c r="D7" s="32" t="s">
        <v>63</v>
      </c>
      <c r="E7" s="32" t="s">
        <v>36</v>
      </c>
      <c r="F7" s="32" t="s">
        <v>36</v>
      </c>
      <c r="G7" s="45"/>
      <c r="H7" s="32" t="s">
        <v>36</v>
      </c>
      <c r="I7" s="32" t="s">
        <v>36</v>
      </c>
      <c r="J7" s="32"/>
    </row>
    <row r="8" spans="1:10" ht="12.75">
      <c r="A8" s="14"/>
      <c r="B8" s="14"/>
      <c r="C8" s="14"/>
      <c r="D8" s="14"/>
      <c r="E8" s="14"/>
      <c r="F8" s="14"/>
      <c r="G8" s="37"/>
      <c r="H8" s="14"/>
      <c r="I8" s="14"/>
      <c r="J8" s="14"/>
    </row>
    <row r="9" spans="1:10" ht="12.75">
      <c r="A9" s="14" t="s">
        <v>80</v>
      </c>
      <c r="B9" s="14"/>
      <c r="C9" s="34">
        <v>99000</v>
      </c>
      <c r="D9" s="46">
        <v>-57</v>
      </c>
      <c r="E9" s="34">
        <v>17356</v>
      </c>
      <c r="F9" s="34">
        <v>2754</v>
      </c>
      <c r="G9" s="47"/>
      <c r="H9" s="34">
        <v>40426</v>
      </c>
      <c r="I9" s="34">
        <f>SUM(C9:H9)</f>
        <v>159479</v>
      </c>
      <c r="J9" s="14"/>
    </row>
    <row r="10" spans="1:10" ht="12.75">
      <c r="A10" s="14"/>
      <c r="B10" s="14"/>
      <c r="C10" s="14"/>
      <c r="D10" s="14"/>
      <c r="E10" s="14"/>
      <c r="F10" s="14"/>
      <c r="G10" s="37"/>
      <c r="H10" s="14"/>
      <c r="I10" s="34"/>
      <c r="J10" s="14"/>
    </row>
    <row r="11" spans="1:10" ht="12.75">
      <c r="A11" s="14" t="s">
        <v>37</v>
      </c>
      <c r="B11" s="14"/>
      <c r="C11" s="14"/>
      <c r="D11" s="14"/>
      <c r="E11" s="14"/>
      <c r="F11" s="14"/>
      <c r="G11" s="37"/>
      <c r="H11" s="14"/>
      <c r="I11" s="34"/>
      <c r="J11" s="14"/>
    </row>
    <row r="12" spans="1:10" ht="12.75">
      <c r="A12" s="14" t="s">
        <v>38</v>
      </c>
      <c r="B12" s="14"/>
      <c r="C12" s="14"/>
      <c r="D12" s="14"/>
      <c r="E12" s="14"/>
      <c r="F12" s="46">
        <v>4</v>
      </c>
      <c r="G12" s="48"/>
      <c r="H12" s="46"/>
      <c r="I12" s="46">
        <f>SUM(C12:H12)</f>
        <v>4</v>
      </c>
      <c r="J12" s="14"/>
    </row>
    <row r="13" spans="1:10" ht="12.75">
      <c r="A13" s="14"/>
      <c r="B13" s="14"/>
      <c r="C13" s="14"/>
      <c r="D13" s="14"/>
      <c r="E13" s="14"/>
      <c r="F13" s="14"/>
      <c r="G13" s="37"/>
      <c r="H13" s="14"/>
      <c r="I13" s="34"/>
      <c r="J13" s="14"/>
    </row>
    <row r="14" spans="1:10" ht="12.75">
      <c r="A14" s="14" t="s">
        <v>62</v>
      </c>
      <c r="B14" s="14"/>
      <c r="C14" s="14"/>
      <c r="D14" s="46">
        <v>-49</v>
      </c>
      <c r="E14" s="14"/>
      <c r="F14" s="46"/>
      <c r="G14" s="37"/>
      <c r="H14" s="14"/>
      <c r="I14" s="46">
        <v>-49</v>
      </c>
      <c r="J14" s="14"/>
    </row>
    <row r="15" spans="1:10" ht="12.75">
      <c r="A15" s="14"/>
      <c r="B15" s="14"/>
      <c r="C15" s="14"/>
      <c r="D15" s="14"/>
      <c r="E15" s="14"/>
      <c r="F15" s="14"/>
      <c r="G15" s="37"/>
      <c r="H15" s="14"/>
      <c r="I15" s="34"/>
      <c r="J15" s="14"/>
    </row>
    <row r="16" spans="1:10" ht="12.75">
      <c r="A16" s="14" t="s">
        <v>10</v>
      </c>
      <c r="B16" s="14"/>
      <c r="C16" s="14"/>
      <c r="D16" s="14"/>
      <c r="E16" s="14"/>
      <c r="F16" s="14"/>
      <c r="G16" s="37"/>
      <c r="H16" s="34">
        <f>'IS'!E17</f>
        <v>704</v>
      </c>
      <c r="I16" s="34">
        <f>SUM(C16:H16)</f>
        <v>704</v>
      </c>
      <c r="J16" s="14"/>
    </row>
    <row r="17" spans="1:10" ht="12.75">
      <c r="A17" s="14"/>
      <c r="B17" s="14"/>
      <c r="C17" s="14"/>
      <c r="D17" s="14"/>
      <c r="E17" s="14"/>
      <c r="F17" s="14"/>
      <c r="G17" s="37"/>
      <c r="H17" s="14"/>
      <c r="I17" s="34"/>
      <c r="J17" s="14"/>
    </row>
    <row r="18" spans="1:10" ht="13.5" thickBot="1">
      <c r="A18" s="14"/>
      <c r="B18" s="14"/>
      <c r="C18" s="49">
        <f>SUM(C9:C17)</f>
        <v>99000</v>
      </c>
      <c r="D18" s="50">
        <f>SUM(D9:D16)</f>
        <v>-106</v>
      </c>
      <c r="E18" s="49">
        <f>SUM(E9:E17)</f>
        <v>17356</v>
      </c>
      <c r="F18" s="49">
        <f>SUM(F9:F17)</f>
        <v>2758</v>
      </c>
      <c r="G18" s="47"/>
      <c r="H18" s="49">
        <f>SUM(H9:H17)</f>
        <v>41130</v>
      </c>
      <c r="I18" s="49">
        <f>SUM(I9:I17)</f>
        <v>160138</v>
      </c>
      <c r="J18" s="14"/>
    </row>
    <row r="19" spans="1:10" ht="13.5" thickTop="1">
      <c r="A19" s="14"/>
      <c r="B19" s="14"/>
      <c r="C19" s="14"/>
      <c r="D19" s="14"/>
      <c r="E19" s="14"/>
      <c r="F19" s="14"/>
      <c r="G19" s="37"/>
      <c r="H19" s="14"/>
      <c r="I19" s="14"/>
      <c r="J19" s="14"/>
    </row>
    <row r="20" spans="1:10" ht="12.75">
      <c r="A20" s="14"/>
      <c r="B20" s="14"/>
      <c r="C20" s="14"/>
      <c r="D20" s="14"/>
      <c r="E20" s="14"/>
      <c r="F20" s="14"/>
      <c r="G20" s="37"/>
      <c r="H20" s="14"/>
      <c r="I20" s="14"/>
      <c r="J20" s="14"/>
    </row>
    <row r="21" spans="1:10" ht="12.75">
      <c r="A21" s="62" t="s">
        <v>93</v>
      </c>
      <c r="B21" s="62"/>
      <c r="C21" s="62"/>
      <c r="D21" s="62"/>
      <c r="E21" s="62"/>
      <c r="F21" s="62"/>
      <c r="G21" s="62"/>
      <c r="H21" s="62"/>
      <c r="I21" s="62"/>
      <c r="J21" s="14"/>
    </row>
    <row r="22" spans="1:10" ht="12.75">
      <c r="A22" s="62"/>
      <c r="B22" s="62"/>
      <c r="C22" s="62"/>
      <c r="D22" s="62"/>
      <c r="E22" s="62"/>
      <c r="F22" s="62"/>
      <c r="G22" s="62"/>
      <c r="H22" s="62"/>
      <c r="I22" s="62"/>
      <c r="J22" s="14"/>
    </row>
    <row r="23" spans="1:10" ht="12.75">
      <c r="A23" s="14"/>
      <c r="B23" s="14"/>
      <c r="C23" s="14"/>
      <c r="D23" s="14"/>
      <c r="E23" s="14"/>
      <c r="F23" s="14"/>
      <c r="G23" s="37"/>
      <c r="H23" s="14"/>
      <c r="I23" s="14"/>
      <c r="J23" s="14"/>
    </row>
    <row r="24" spans="1:10" ht="12.75">
      <c r="A24" s="14"/>
      <c r="B24" s="14"/>
      <c r="C24" s="14"/>
      <c r="D24" s="14"/>
      <c r="E24" s="14"/>
      <c r="F24" s="14"/>
      <c r="G24" s="37"/>
      <c r="H24" s="14"/>
      <c r="I24" s="14"/>
      <c r="J24" s="14"/>
    </row>
  </sheetData>
  <mergeCells count="2">
    <mergeCell ref="I5:I6"/>
    <mergeCell ref="A21:I22"/>
  </mergeCells>
  <printOptions horizontalCentered="1"/>
  <pageMargins left="0.7874015748031497" right="0.3937007874015748" top="0.5905511811023623" bottom="0.984251968503937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1"/>
  <sheetViews>
    <sheetView showGridLines="0" tabSelected="1" workbookViewId="0" topLeftCell="A44">
      <selection activeCell="A56" sqref="A56:C57"/>
    </sheetView>
  </sheetViews>
  <sheetFormatPr defaultColWidth="9.140625" defaultRowHeight="12"/>
  <cols>
    <col min="1" max="1" width="66.140625" style="0" customWidth="1"/>
    <col min="3" max="3" width="11.00390625" style="11" customWidth="1"/>
    <col min="4" max="4" width="9.28125" style="0" customWidth="1"/>
    <col min="7" max="7" width="12.00390625" style="0" customWidth="1"/>
  </cols>
  <sheetData>
    <row r="1" spans="1:3" ht="15.75">
      <c r="A1" s="60" t="s">
        <v>108</v>
      </c>
      <c r="C1"/>
    </row>
    <row r="2" spans="1:4" ht="12.75">
      <c r="A2" s="13" t="s">
        <v>40</v>
      </c>
      <c r="B2" s="14"/>
      <c r="C2" s="14"/>
      <c r="D2" s="14"/>
    </row>
    <row r="3" spans="1:4" ht="12.75">
      <c r="A3" s="13" t="s">
        <v>75</v>
      </c>
      <c r="B3" s="14"/>
      <c r="C3" s="14"/>
      <c r="D3" s="14"/>
    </row>
    <row r="4" spans="1:4" ht="12.75">
      <c r="A4" s="14"/>
      <c r="B4" s="14"/>
      <c r="C4" s="14"/>
      <c r="D4" s="14"/>
    </row>
    <row r="5" spans="1:4" ht="38.25">
      <c r="A5" s="14"/>
      <c r="B5" s="14"/>
      <c r="C5" s="18" t="s">
        <v>81</v>
      </c>
      <c r="D5" s="14"/>
    </row>
    <row r="6" spans="1:4" s="8" customFormat="1" ht="12.75">
      <c r="A6" s="32"/>
      <c r="B6" s="32"/>
      <c r="C6" s="32" t="s">
        <v>3</v>
      </c>
      <c r="D6" s="32"/>
    </row>
    <row r="7" spans="1:4" ht="12.75">
      <c r="A7" s="13" t="s">
        <v>41</v>
      </c>
      <c r="B7" s="14"/>
      <c r="C7" s="51"/>
      <c r="D7" s="14"/>
    </row>
    <row r="8" spans="1:4" ht="12.75">
      <c r="A8" s="14" t="s">
        <v>42</v>
      </c>
      <c r="B8" s="14"/>
      <c r="C8" s="51">
        <v>704</v>
      </c>
      <c r="D8" s="14"/>
    </row>
    <row r="9" spans="1:4" ht="12.75">
      <c r="A9" s="14"/>
      <c r="B9" s="14"/>
      <c r="C9" s="51"/>
      <c r="D9" s="14"/>
    </row>
    <row r="10" spans="1:4" ht="12.75">
      <c r="A10" s="14" t="s">
        <v>95</v>
      </c>
      <c r="B10" s="14"/>
      <c r="C10" s="51"/>
      <c r="D10" s="14"/>
    </row>
    <row r="11" spans="1:4" ht="12.75">
      <c r="A11" s="14" t="s">
        <v>96</v>
      </c>
      <c r="B11" s="14"/>
      <c r="C11" s="51">
        <v>6729</v>
      </c>
      <c r="D11" s="14"/>
    </row>
    <row r="12" spans="1:4" ht="12.75">
      <c r="A12" s="14" t="s">
        <v>97</v>
      </c>
      <c r="B12" s="14"/>
      <c r="C12" s="51">
        <v>-37</v>
      </c>
      <c r="D12" s="14"/>
    </row>
    <row r="13" spans="1:4" ht="12.75">
      <c r="A13" s="14" t="s">
        <v>43</v>
      </c>
      <c r="B13" s="14"/>
      <c r="C13" s="51">
        <v>196</v>
      </c>
      <c r="D13" s="14"/>
    </row>
    <row r="14" spans="1:4" ht="12.75">
      <c r="A14" s="14" t="s">
        <v>98</v>
      </c>
      <c r="B14" s="14"/>
      <c r="C14" s="51">
        <v>249</v>
      </c>
      <c r="D14" s="14"/>
    </row>
    <row r="15" spans="1:4" ht="12.75">
      <c r="A15" s="14" t="s">
        <v>44</v>
      </c>
      <c r="B15" s="14"/>
      <c r="C15" s="52">
        <v>-179</v>
      </c>
      <c r="D15" s="14"/>
    </row>
    <row r="16" spans="1:4" ht="12.75">
      <c r="A16" s="14"/>
      <c r="B16" s="14"/>
      <c r="C16" s="53">
        <f>SUM(C11:C15)</f>
        <v>6958</v>
      </c>
      <c r="D16" s="14"/>
    </row>
    <row r="17" spans="1:4" ht="12.75">
      <c r="A17" s="14"/>
      <c r="B17" s="14"/>
      <c r="C17" s="51"/>
      <c r="D17" s="14"/>
    </row>
    <row r="18" spans="1:4" ht="12.75">
      <c r="A18" s="14" t="s">
        <v>45</v>
      </c>
      <c r="B18" s="14"/>
      <c r="C18" s="51">
        <f>SUM(C8,C16)</f>
        <v>7662</v>
      </c>
      <c r="D18" s="14"/>
    </row>
    <row r="19" spans="1:4" ht="12.75">
      <c r="A19" s="14"/>
      <c r="B19" s="14"/>
      <c r="C19" s="51"/>
      <c r="D19" s="14"/>
    </row>
    <row r="20" spans="1:4" ht="12.75">
      <c r="A20" s="14" t="s">
        <v>46</v>
      </c>
      <c r="B20" s="14"/>
      <c r="C20" s="51"/>
      <c r="D20" s="14"/>
    </row>
    <row r="21" spans="1:4" ht="12.75">
      <c r="A21" s="14" t="s">
        <v>82</v>
      </c>
      <c r="B21" s="14"/>
      <c r="C21" s="51">
        <v>-54072</v>
      </c>
      <c r="D21" s="14"/>
    </row>
    <row r="22" spans="1:4" ht="12.75">
      <c r="A22" s="14" t="s">
        <v>83</v>
      </c>
      <c r="B22" s="14"/>
      <c r="C22" s="51">
        <v>564</v>
      </c>
      <c r="D22" s="14"/>
    </row>
    <row r="23" spans="1:4" ht="12.75">
      <c r="A23" s="14" t="s">
        <v>84</v>
      </c>
      <c r="B23" s="14"/>
      <c r="C23" s="51">
        <v>32610</v>
      </c>
      <c r="D23" s="14"/>
    </row>
    <row r="24" spans="1:4" ht="12.75">
      <c r="A24" s="14" t="s">
        <v>85</v>
      </c>
      <c r="B24" s="14"/>
      <c r="C24" s="51">
        <v>-249</v>
      </c>
      <c r="D24" s="14"/>
    </row>
    <row r="25" spans="1:4" ht="12.75">
      <c r="A25" s="14" t="s">
        <v>47</v>
      </c>
      <c r="B25" s="14"/>
      <c r="C25" s="52">
        <v>-1127</v>
      </c>
      <c r="D25" s="14"/>
    </row>
    <row r="26" spans="1:4" ht="12.75">
      <c r="A26" s="14" t="s">
        <v>48</v>
      </c>
      <c r="B26" s="14"/>
      <c r="C26" s="54">
        <f>SUM(C18:C25)</f>
        <v>-14612</v>
      </c>
      <c r="D26" s="14"/>
    </row>
    <row r="27" spans="1:4" ht="12.75">
      <c r="A27" s="14"/>
      <c r="B27" s="14"/>
      <c r="C27" s="51"/>
      <c r="D27" s="14"/>
    </row>
    <row r="28" spans="1:4" ht="12.75">
      <c r="A28" s="13" t="s">
        <v>49</v>
      </c>
      <c r="B28" s="14"/>
      <c r="C28" s="51"/>
      <c r="D28" s="14"/>
    </row>
    <row r="29" spans="1:4" ht="12.75">
      <c r="A29" s="14" t="s">
        <v>50</v>
      </c>
      <c r="B29" s="14"/>
      <c r="C29" s="51">
        <v>179</v>
      </c>
      <c r="D29" s="14"/>
    </row>
    <row r="30" spans="1:4" ht="12.75">
      <c r="A30" s="14" t="s">
        <v>99</v>
      </c>
      <c r="B30" s="14"/>
      <c r="C30" s="51">
        <v>-4507</v>
      </c>
      <c r="D30" s="14"/>
    </row>
    <row r="31" spans="1:4" ht="12.75">
      <c r="A31" s="14" t="s">
        <v>103</v>
      </c>
      <c r="B31" s="14"/>
      <c r="C31" s="51">
        <v>102</v>
      </c>
      <c r="D31" s="14"/>
    </row>
    <row r="32" spans="1:4" ht="12.75">
      <c r="A32" s="14" t="s">
        <v>51</v>
      </c>
      <c r="B32" s="14"/>
      <c r="C32" s="53">
        <f>SUM(C29:C31)</f>
        <v>-4226</v>
      </c>
      <c r="D32" s="14"/>
    </row>
    <row r="33" spans="1:4" ht="12.75">
      <c r="A33" s="14"/>
      <c r="B33" s="14"/>
      <c r="C33" s="51"/>
      <c r="D33" s="14"/>
    </row>
    <row r="34" spans="1:4" ht="12.75">
      <c r="A34" s="13" t="s">
        <v>52</v>
      </c>
      <c r="B34" s="14"/>
      <c r="C34" s="51"/>
      <c r="D34" s="14"/>
    </row>
    <row r="35" spans="1:4" ht="12.75">
      <c r="A35" s="14" t="s">
        <v>53</v>
      </c>
      <c r="B35" s="14"/>
      <c r="C35" s="51">
        <v>-3355</v>
      </c>
      <c r="D35" s="14"/>
    </row>
    <row r="36" spans="1:5" ht="12.75">
      <c r="A36" s="14" t="s">
        <v>54</v>
      </c>
      <c r="B36" s="14"/>
      <c r="C36" s="55">
        <v>-2</v>
      </c>
      <c r="D36" s="14"/>
      <c r="E36" s="12"/>
    </row>
    <row r="37" spans="1:5" ht="12.75">
      <c r="A37" s="14" t="s">
        <v>86</v>
      </c>
      <c r="B37" s="14"/>
      <c r="C37" s="51">
        <v>-49</v>
      </c>
      <c r="D37" s="14"/>
      <c r="E37" s="12"/>
    </row>
    <row r="38" spans="1:4" ht="12.75">
      <c r="A38" s="14" t="s">
        <v>55</v>
      </c>
      <c r="B38" s="14"/>
      <c r="C38" s="53">
        <f>SUM(C35:C37)</f>
        <v>-3406</v>
      </c>
      <c r="D38" s="14"/>
    </row>
    <row r="39" spans="1:4" ht="12.75">
      <c r="A39" s="14"/>
      <c r="B39" s="14"/>
      <c r="C39" s="51"/>
      <c r="D39" s="14"/>
    </row>
    <row r="40" spans="1:4" ht="12.75">
      <c r="A40" s="14" t="s">
        <v>56</v>
      </c>
      <c r="B40" s="14"/>
      <c r="C40" s="51">
        <f>SUM(C38,C32,C26)</f>
        <v>-22244</v>
      </c>
      <c r="D40" s="14"/>
    </row>
    <row r="41" spans="1:4" ht="12.75">
      <c r="A41" s="14"/>
      <c r="B41" s="14"/>
      <c r="C41" s="51"/>
      <c r="D41" s="14"/>
    </row>
    <row r="42" spans="1:4" ht="12.75">
      <c r="A42" s="14" t="s">
        <v>87</v>
      </c>
      <c r="B42" s="14"/>
      <c r="C42" s="51">
        <v>52660</v>
      </c>
      <c r="D42" s="14"/>
    </row>
    <row r="43" spans="1:4" ht="12.75">
      <c r="A43" s="14" t="s">
        <v>57</v>
      </c>
      <c r="B43" s="14"/>
      <c r="C43" s="51">
        <v>4</v>
      </c>
      <c r="D43" s="14"/>
    </row>
    <row r="44" spans="1:4" ht="13.5" thickBot="1">
      <c r="A44" s="14" t="s">
        <v>66</v>
      </c>
      <c r="B44" s="14"/>
      <c r="C44" s="56">
        <f>SUM(C40:C43)</f>
        <v>30420</v>
      </c>
      <c r="D44" s="14"/>
    </row>
    <row r="45" spans="1:4" ht="12.75">
      <c r="A45" s="14"/>
      <c r="B45" s="14"/>
      <c r="C45" s="57"/>
      <c r="D45" s="14"/>
    </row>
    <row r="46" spans="1:4" ht="12.75">
      <c r="A46" s="14"/>
      <c r="B46" s="14"/>
      <c r="C46" s="59" t="s">
        <v>107</v>
      </c>
      <c r="D46" s="14"/>
    </row>
    <row r="47" spans="1:4" ht="12.75">
      <c r="A47" s="14" t="s">
        <v>104</v>
      </c>
      <c r="B47" s="14"/>
      <c r="C47" s="59"/>
      <c r="D47" s="14"/>
    </row>
    <row r="48" spans="1:4" ht="12.75">
      <c r="A48" s="14" t="s">
        <v>105</v>
      </c>
      <c r="B48" s="14"/>
      <c r="C48" s="59">
        <v>31488</v>
      </c>
      <c r="D48" s="14"/>
    </row>
    <row r="49" spans="1:4" ht="12.75">
      <c r="A49" s="14" t="s">
        <v>106</v>
      </c>
      <c r="B49" s="14"/>
      <c r="C49" s="59">
        <v>-1068</v>
      </c>
      <c r="D49" s="14"/>
    </row>
    <row r="50" spans="1:4" ht="13.5" thickBot="1">
      <c r="A50" s="14"/>
      <c r="B50" s="14"/>
      <c r="C50" s="56">
        <f>SUM(C46:C49)</f>
        <v>30420</v>
      </c>
      <c r="D50" s="14"/>
    </row>
    <row r="51" spans="1:4" ht="12.75">
      <c r="A51" s="14"/>
      <c r="B51" s="14"/>
      <c r="C51" s="59"/>
      <c r="D51" s="14"/>
    </row>
    <row r="52" spans="1:4" ht="12.75">
      <c r="A52" s="58" t="s">
        <v>39</v>
      </c>
      <c r="B52" s="14"/>
      <c r="C52" s="51"/>
      <c r="D52" s="14"/>
    </row>
    <row r="53" spans="1:4" ht="12.75">
      <c r="A53" s="63" t="s">
        <v>101</v>
      </c>
      <c r="B53" s="66"/>
      <c r="C53" s="66"/>
      <c r="D53" s="14"/>
    </row>
    <row r="54" spans="1:4" ht="12.75">
      <c r="A54" s="66"/>
      <c r="B54" s="66"/>
      <c r="C54" s="66"/>
      <c r="D54" s="14"/>
    </row>
    <row r="55" spans="1:4" ht="12.75">
      <c r="A55" s="14"/>
      <c r="B55" s="14"/>
      <c r="C55" s="51"/>
      <c r="D55" s="14"/>
    </row>
    <row r="56" spans="1:4" ht="12.75">
      <c r="A56" s="62" t="s">
        <v>100</v>
      </c>
      <c r="B56" s="62"/>
      <c r="C56" s="62"/>
      <c r="D56" s="14"/>
    </row>
    <row r="57" spans="1:4" ht="12.75">
      <c r="A57" s="62"/>
      <c r="B57" s="62"/>
      <c r="C57" s="62"/>
      <c r="D57" s="14"/>
    </row>
    <row r="58" spans="1:4" ht="12.75">
      <c r="A58" s="14"/>
      <c r="B58" s="14"/>
      <c r="C58" s="51"/>
      <c r="D58" s="14"/>
    </row>
    <row r="59" spans="1:4" ht="12.75">
      <c r="A59" s="14"/>
      <c r="B59" s="14"/>
      <c r="C59" s="51"/>
      <c r="D59" s="14"/>
    </row>
    <row r="60" spans="1:4" ht="12.75">
      <c r="A60" s="14"/>
      <c r="B60" s="14"/>
      <c r="C60" s="51"/>
      <c r="D60" s="14"/>
    </row>
    <row r="61" spans="1:4" ht="12.75">
      <c r="A61" s="14"/>
      <c r="B61" s="14"/>
      <c r="C61" s="51"/>
      <c r="D61" s="14"/>
    </row>
    <row r="62" spans="1:4" ht="12.75">
      <c r="A62" s="14"/>
      <c r="B62" s="14"/>
      <c r="C62" s="51"/>
      <c r="D62" s="14"/>
    </row>
    <row r="63" spans="1:4" ht="12.75">
      <c r="A63" s="14"/>
      <c r="B63" s="14"/>
      <c r="C63" s="51"/>
      <c r="D63" s="14"/>
    </row>
    <row r="64" spans="1:4" ht="12.75">
      <c r="A64" s="14"/>
      <c r="B64" s="14"/>
      <c r="C64" s="51"/>
      <c r="D64" s="14"/>
    </row>
    <row r="65" spans="1:4" ht="12.75">
      <c r="A65" s="14"/>
      <c r="B65" s="14"/>
      <c r="C65" s="51"/>
      <c r="D65" s="14"/>
    </row>
    <row r="66" spans="1:4" ht="12.75">
      <c r="A66" s="14"/>
      <c r="B66" s="14"/>
      <c r="C66" s="51"/>
      <c r="D66" s="14"/>
    </row>
    <row r="67" spans="1:4" ht="12.75">
      <c r="A67" s="14"/>
      <c r="B67" s="14"/>
      <c r="C67" s="51"/>
      <c r="D67" s="14"/>
    </row>
    <row r="68" spans="1:4" ht="12.75">
      <c r="A68" s="14"/>
      <c r="B68" s="14"/>
      <c r="C68" s="51"/>
      <c r="D68" s="14"/>
    </row>
    <row r="69" spans="1:4" ht="12.75">
      <c r="A69" s="14"/>
      <c r="B69" s="14"/>
      <c r="C69" s="51"/>
      <c r="D69" s="14"/>
    </row>
    <row r="70" spans="1:4" ht="12.75">
      <c r="A70" s="14"/>
      <c r="B70" s="14"/>
      <c r="C70" s="51"/>
      <c r="D70" s="14"/>
    </row>
    <row r="71" spans="1:4" ht="12.75">
      <c r="A71" s="14"/>
      <c r="B71" s="14"/>
      <c r="C71" s="51"/>
      <c r="D71" s="14"/>
    </row>
  </sheetData>
  <mergeCells count="2">
    <mergeCell ref="A56:C57"/>
    <mergeCell ref="A53:C54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</dc:creator>
  <cp:keywords/>
  <dc:description/>
  <cp:lastModifiedBy>MICHAEL LIM &amp; CO</cp:lastModifiedBy>
  <cp:lastPrinted>2003-08-21T08:15:49Z</cp:lastPrinted>
  <dcterms:created xsi:type="dcterms:W3CDTF">2002-11-29T03:02:38Z</dcterms:created>
  <dcterms:modified xsi:type="dcterms:W3CDTF">2003-08-29T03:27:20Z</dcterms:modified>
  <cp:category/>
  <cp:version/>
  <cp:contentType/>
  <cp:contentStatus/>
</cp:coreProperties>
</file>